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<sst xmlns="http://schemas.openxmlformats.org/spreadsheetml/2006/main" count="187" uniqueCount="159">
  <si>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</si>
  <si>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</si>
  <si>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</si>
  <si>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</si>
  <si>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</si>
  <si>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</si>
  <si>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</si>
  <si>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</si>
  <si>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</si>
  <si>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</si>
  <si>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</si>
  <si>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</si>
  <si>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</si>
  <si>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</si>
  <si>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</si>
  <si>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</si>
  <si>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</si>
  <si>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</si>
  <si>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</si>
  <si>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</si>
  <si>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</si>
  <si>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</si>
  <si>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</si>
  <si>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</si>
  <si>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</si>
  <si>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</si>
  <si>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</si>
  <si>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</si>
  <si>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</si>
  <si>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</si>
  <si>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</si>
  <si>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</si>
  <si>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</si>
  <si>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</si>
  <si>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</si>
  <si>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</si>
  <si>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</si>
  <si>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</si>
  <si>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</si>
  <si>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</si>
  <si>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</si>
  <si>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</si>
  <si>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</si>
  <si>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</si>
  <si>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</si>
  <si>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</si>
  <si>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</si>
  <si>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</si>
  <si>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</si>
  <si>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</si>
  <si>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</si>
  <si>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</si>
  <si>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</si>
  <si>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</si>
  <si>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</si>
  <si>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</si>
  <si>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</si>
  <si>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</si>
  <si>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</si>
  <si>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</si>
  <si>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</si>
  <si>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</si>
  <si>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</si>
  <si>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</si>
  <si>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</si>
  <si>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</si>
  <si>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</si>
  <si>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</si>
  <si>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</si>
  <si>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</si>
  <si>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</si>
  <si>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</si>
  <si>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</si>
  <si>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</si>
  <si>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</si>
  <si>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</si>
  <si>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</si>
  <si>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</si>
  <si>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</si>
  <si>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</si>
  <si>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</si>
  <si>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</si>
  <si>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</si>
  <si>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</si>
  <si>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</si>
  <si>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</si>
  <si>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</si>
  <si>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</si>
  <si>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</si>
  <si>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</si>
  <si>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</si>
  <si>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</si>
  <si>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</si>
  <si>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</si>
  <si>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</si>
  <si>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</si>
  <si>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</si>
  <si>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</si>
  <si>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</si>
  <si>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</si>
  <si>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</si>
  <si>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</si>
  <si>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</si>
  <si>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</si>
  <si>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</si>
  <si>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</si>
  <si>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</si>
  <si>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</si>
  <si>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</si>
  <si>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</si>
  <si>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</si>
  <si>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</si>
  <si>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</si>
  <si>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</si>
  <si>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</si>
  <si>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</si>
  <si>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</si>
  <si>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</si>
  <si>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</si>
  <si>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</si>
  <si>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</si>
  <si>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</si>
  <si>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</si>
  <si>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</si>
  <si>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</si>
  <si>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Охтирський міськрайонний суд Сумської області</t>
  </si>
  <si>
    <t>42700. Сумська область.м. Охтирка</t>
  </si>
  <si>
    <t>вул. Ярославського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</si>
  <si>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</si>
  <si>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</si>
  <si>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</si>
  <si>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</si>
  <si>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</si>
  <si>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</si>
  <si>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</si>
  <si>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</si>
  <si>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</si>
  <si>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</si>
  <si>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</si>
  <si>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</si>
  <si>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</si>
  <si>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</si>
  <si>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</si>
  <si>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</si>
  <si>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</si>
  <si>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</si>
  <si>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</si>
  <si>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</si>
  <si>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</si>
  <si>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</si>
  <si>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</si>
  <si>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</si>
  <si>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</si>
  <si>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</si>
  <si>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Н.Б. Плотникова</t>
  </si>
  <si>
    <t>Л.М. Колісниченко</t>
  </si>
  <si>
    <t>(05446) 2-31-60</t>
  </si>
  <si>
    <t>inbox@oh.su.court.gov.ua</t>
  </si>
  <si>
    <t>3 січня 2023 року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</si>
</sst>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>
        <v>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&amp;LF42FFEE4&amp;C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694</v>
      </c>
      <c r="D6" s="88">
        <f>SUM(D7,D10,D13,D14,D15,D21,D24,D25,D18,D19,D20)</f>
        <v>603292.8399999997</v>
      </c>
      <c r="E6" s="88">
        <f>SUM(E7,E10,E13,E14,E15,E21,E24,E25,E18,E19,E20)</f>
        <v>514</v>
      </c>
      <c r="F6" s="88">
        <f>SUM(F7,F10,F13,F14,F15,F21,F24,F25,F18,F19,F20)</f>
        <v>437053.30999999976</v>
      </c>
      <c r="G6" s="88">
        <f>SUM(G7,G10,G13,G14,G15,G21,G24,G25,G18,G19,G20)</f>
        <v>19</v>
      </c>
      <c r="H6" s="88">
        <f>SUM(H7,H10,H13,H14,H15,H21,H24,H25,H18,H19,H20)</f>
        <v>26300.75</v>
      </c>
      <c r="I6" s="88">
        <f>SUM(I7,I10,I13,I14,I15,I21,I24,I25,I18,I19,I20)</f>
        <v>75</v>
      </c>
      <c r="J6" s="88">
        <f>SUM(J7,J10,J13,J14,J15,J21,J24,J25,J18,J19,J20)</f>
        <v>60005.5</v>
      </c>
      <c r="K6" s="88">
        <f>SUM(K7,K10,K13,K14,K15,K21,K24,K25,K18,K19,K20)</f>
        <v>91</v>
      </c>
      <c r="L6" s="88">
        <f>SUM(L7,L10,L13,L14,L15,L21,L24,L25,L18,L19,L20)</f>
        <v>63247.80000000001</v>
      </c>
    </row>
    <row r="7" spans="1:12" ht="12.75" customHeight="1">
      <c r="A7" s="86">
        <v>2</v>
      </c>
      <c r="B7" s="89" t="s">
        <v>68</v>
      </c>
      <c r="C7" s="90">
        <v>164</v>
      </c>
      <c r="D7" s="90">
        <v>282003.34</v>
      </c>
      <c r="E7" s="90">
        <v>99</v>
      </c>
      <c r="F7" s="90">
        <v>173958</v>
      </c>
      <c r="G7" s="90">
        <v>8</v>
      </c>
      <c r="H7" s="90">
        <v>18441.65</v>
      </c>
      <c r="I7" s="90">
        <v>32</v>
      </c>
      <c r="J7" s="90">
        <v>36493.5</v>
      </c>
      <c r="K7" s="90">
        <v>27</v>
      </c>
      <c r="L7" s="90">
        <v>30002.4</v>
      </c>
    </row>
    <row r="8" spans="1:12" ht="12.75">
      <c r="A8" s="86">
        <v>3</v>
      </c>
      <c r="B8" s="91" t="s">
        <v>69</v>
      </c>
      <c r="C8" s="90">
        <v>70</v>
      </c>
      <c r="D8" s="90">
        <v>173670</v>
      </c>
      <c r="E8" s="90">
        <v>58</v>
      </c>
      <c r="F8" s="90">
        <v>130027.6</v>
      </c>
      <c r="G8" s="90">
        <v>6</v>
      </c>
      <c r="H8" s="90">
        <v>16560.1</v>
      </c>
      <c r="I8" s="90">
        <v>6</v>
      </c>
      <c r="J8" s="90">
        <v>11408.5</v>
      </c>
      <c r="K8" s="90"/>
      <c r="L8" s="90"/>
    </row>
    <row r="9" spans="1:12" ht="12.75">
      <c r="A9" s="86">
        <v>4</v>
      </c>
      <c r="B9" s="91" t="s">
        <v>70</v>
      </c>
      <c r="C9" s="90">
        <v>94</v>
      </c>
      <c r="D9" s="90">
        <v>108333.34</v>
      </c>
      <c r="E9" s="90">
        <v>41</v>
      </c>
      <c r="F9" s="90">
        <v>43930.4</v>
      </c>
      <c r="G9" s="90">
        <v>2</v>
      </c>
      <c r="H9" s="90">
        <v>1881.55</v>
      </c>
      <c r="I9" s="90">
        <v>26</v>
      </c>
      <c r="J9" s="90">
        <v>25085</v>
      </c>
      <c r="K9" s="90">
        <v>27</v>
      </c>
      <c r="L9" s="90">
        <v>30002.4</v>
      </c>
    </row>
    <row r="10" spans="1:12" ht="12.75">
      <c r="A10" s="86">
        <v>5</v>
      </c>
      <c r="B10" s="89" t="s">
        <v>71</v>
      </c>
      <c r="C10" s="90">
        <v>121</v>
      </c>
      <c r="D10" s="90">
        <v>127523.4</v>
      </c>
      <c r="E10" s="90">
        <v>92</v>
      </c>
      <c r="F10" s="90">
        <v>103652.06</v>
      </c>
      <c r="G10" s="90">
        <v>5</v>
      </c>
      <c r="H10" s="90">
        <v>3431.2</v>
      </c>
      <c r="I10" s="90">
        <v>12</v>
      </c>
      <c r="J10" s="90">
        <v>15203.2</v>
      </c>
      <c r="K10" s="90">
        <v>14</v>
      </c>
      <c r="L10" s="90">
        <v>13893.6</v>
      </c>
    </row>
    <row r="11" spans="1:12" ht="12.75">
      <c r="A11" s="86">
        <v>6</v>
      </c>
      <c r="B11" s="91" t="s">
        <v>72</v>
      </c>
      <c r="C11" s="90">
        <v>5</v>
      </c>
      <c r="D11" s="90">
        <v>12405</v>
      </c>
      <c r="E11" s="90">
        <v>1</v>
      </c>
      <c r="F11" s="90">
        <v>6205.5</v>
      </c>
      <c r="G11" s="90"/>
      <c r="H11" s="90"/>
      <c r="I11" s="90">
        <v>3</v>
      </c>
      <c r="J11" s="90">
        <v>5373.8</v>
      </c>
      <c r="K11" s="90"/>
      <c r="L11" s="90"/>
    </row>
    <row r="12" spans="1:12" ht="12.75">
      <c r="A12" s="86">
        <v>7</v>
      </c>
      <c r="B12" s="91" t="s">
        <v>73</v>
      </c>
      <c r="C12" s="90">
        <v>116</v>
      </c>
      <c r="D12" s="90">
        <v>115118.4</v>
      </c>
      <c r="E12" s="90">
        <v>91</v>
      </c>
      <c r="F12" s="90">
        <v>97446.5599999999</v>
      </c>
      <c r="G12" s="90">
        <v>5</v>
      </c>
      <c r="H12" s="90">
        <v>3431.2</v>
      </c>
      <c r="I12" s="90">
        <v>9</v>
      </c>
      <c r="J12" s="90">
        <v>9829.4</v>
      </c>
      <c r="K12" s="90">
        <v>14</v>
      </c>
      <c r="L12" s="90">
        <v>13893.6</v>
      </c>
    </row>
    <row r="13" spans="1:12" ht="12.75">
      <c r="A13" s="86">
        <v>8</v>
      </c>
      <c r="B13" s="89" t="s">
        <v>18</v>
      </c>
      <c r="C13" s="90">
        <v>96</v>
      </c>
      <c r="D13" s="90">
        <v>95270.3999999999</v>
      </c>
      <c r="E13" s="90">
        <v>89</v>
      </c>
      <c r="F13" s="90">
        <v>88200.9999999999</v>
      </c>
      <c r="G13" s="90">
        <v>4</v>
      </c>
      <c r="H13" s="90">
        <v>3969.6</v>
      </c>
      <c r="I13" s="90">
        <v>1</v>
      </c>
      <c r="J13" s="90">
        <v>992.4</v>
      </c>
      <c r="K13" s="90"/>
      <c r="L13" s="90"/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76</v>
      </c>
      <c r="D15" s="90">
        <v>40688.4</v>
      </c>
      <c r="E15" s="90">
        <v>60</v>
      </c>
      <c r="F15" s="90">
        <v>31630.8</v>
      </c>
      <c r="G15" s="90"/>
      <c r="H15" s="90"/>
      <c r="I15" s="90"/>
      <c r="J15" s="90"/>
      <c r="K15" s="90">
        <v>16</v>
      </c>
      <c r="L15" s="90">
        <v>10916.4</v>
      </c>
    </row>
    <row r="16" spans="1:12" ht="12.75">
      <c r="A16" s="86">
        <v>11</v>
      </c>
      <c r="B16" s="91" t="s">
        <v>72</v>
      </c>
      <c r="C16" s="90">
        <v>4</v>
      </c>
      <c r="D16" s="90">
        <v>4962</v>
      </c>
      <c r="E16" s="90"/>
      <c r="F16" s="90"/>
      <c r="G16" s="90"/>
      <c r="H16" s="90"/>
      <c r="I16" s="90"/>
      <c r="J16" s="90"/>
      <c r="K16" s="90">
        <v>4</v>
      </c>
      <c r="L16" s="90">
        <v>4962</v>
      </c>
    </row>
    <row r="17" spans="1:12" ht="12.75">
      <c r="A17" s="86">
        <v>12</v>
      </c>
      <c r="B17" s="91" t="s">
        <v>73</v>
      </c>
      <c r="C17" s="90">
        <v>72</v>
      </c>
      <c r="D17" s="90">
        <v>35726.4</v>
      </c>
      <c r="E17" s="90">
        <v>60</v>
      </c>
      <c r="F17" s="90">
        <v>31630.8</v>
      </c>
      <c r="G17" s="90"/>
      <c r="H17" s="90"/>
      <c r="I17" s="90"/>
      <c r="J17" s="90"/>
      <c r="K17" s="90">
        <v>12</v>
      </c>
      <c r="L17" s="90">
        <v>5954.4</v>
      </c>
    </row>
    <row r="18" spans="1:12" ht="12.75">
      <c r="A18" s="86">
        <v>13</v>
      </c>
      <c r="B18" s="92" t="s">
        <v>93</v>
      </c>
      <c r="C18" s="90">
        <v>229</v>
      </c>
      <c r="D18" s="90">
        <v>56814.8999999998</v>
      </c>
      <c r="E18" s="90">
        <v>166</v>
      </c>
      <c r="F18" s="90">
        <v>38618.9999999999</v>
      </c>
      <c r="G18" s="90">
        <v>2</v>
      </c>
      <c r="H18" s="90">
        <v>458.3</v>
      </c>
      <c r="I18" s="90">
        <v>30</v>
      </c>
      <c r="J18" s="90">
        <v>7316.4</v>
      </c>
      <c r="K18" s="90">
        <v>34</v>
      </c>
      <c r="L18" s="90">
        <v>8435.40000000001</v>
      </c>
    </row>
    <row r="19" spans="1:12" ht="12.75">
      <c r="A19" s="86">
        <v>14</v>
      </c>
      <c r="B19" s="92" t="s">
        <v>94</v>
      </c>
      <c r="C19" s="90">
        <v>8</v>
      </c>
      <c r="D19" s="90">
        <v>992.4</v>
      </c>
      <c r="E19" s="90">
        <v>8</v>
      </c>
      <c r="F19" s="90">
        <v>992.45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12</v>
      </c>
      <c r="D39" s="88">
        <f>SUM(D40,D47,D48,D49)</f>
        <v>11908.8</v>
      </c>
      <c r="E39" s="88">
        <f>SUM(E40,E47,E48,E49)</f>
        <v>11</v>
      </c>
      <c r="F39" s="88">
        <f>SUM(F40,F47,F48,F49)</f>
        <v>5827.8</v>
      </c>
      <c r="G39" s="88">
        <f>SUM(G40,G47,G48,G49)</f>
        <v>1</v>
      </c>
      <c r="H39" s="88">
        <f>SUM(H40,H47,H48,H49)</f>
        <v>454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12</v>
      </c>
      <c r="D40" s="90">
        <f>SUM(D41,D44)</f>
        <v>11908.8</v>
      </c>
      <c r="E40" s="90">
        <f>SUM(E41,E44)</f>
        <v>11</v>
      </c>
      <c r="F40" s="90">
        <f>SUM(F41,F44)</f>
        <v>5827.8</v>
      </c>
      <c r="G40" s="90">
        <f>SUM(G41,G44)</f>
        <v>1</v>
      </c>
      <c r="H40" s="90">
        <f>SUM(H41,H44)</f>
        <v>454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12</v>
      </c>
      <c r="D44" s="90">
        <v>11908.8</v>
      </c>
      <c r="E44" s="90">
        <v>11</v>
      </c>
      <c r="F44" s="90">
        <v>5827.8</v>
      </c>
      <c r="G44" s="90">
        <v>1</v>
      </c>
      <c r="H44" s="90">
        <v>454</v>
      </c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12</v>
      </c>
      <c r="D46" s="90">
        <v>11908.8</v>
      </c>
      <c r="E46" s="90">
        <v>11</v>
      </c>
      <c r="F46" s="90">
        <v>5827.8</v>
      </c>
      <c r="G46" s="90">
        <v>1</v>
      </c>
      <c r="H46" s="90">
        <v>454</v>
      </c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16</v>
      </c>
      <c r="D50" s="88">
        <f>SUM(D51:D54)</f>
        <v>1205.75</v>
      </c>
      <c r="E50" s="88">
        <f>SUM(E51:E54)</f>
        <v>16</v>
      </c>
      <c r="F50" s="88">
        <f>SUM(F51:F54)</f>
        <v>1205.3600000000001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13</v>
      </c>
      <c r="D51" s="90">
        <v>267.93</v>
      </c>
      <c r="E51" s="90">
        <v>13</v>
      </c>
      <c r="F51" s="90">
        <v>267.86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2</v>
      </c>
      <c r="D52" s="90">
        <v>148.86</v>
      </c>
      <c r="E52" s="90">
        <v>2</v>
      </c>
      <c r="F52" s="90">
        <v>148.86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>
        <v>1</v>
      </c>
      <c r="D54" s="90">
        <v>788.96</v>
      </c>
      <c r="E54" s="90">
        <v>1</v>
      </c>
      <c r="F54" s="90">
        <v>788.64</v>
      </c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368</v>
      </c>
      <c r="D55" s="88">
        <v>182601.600000001</v>
      </c>
      <c r="E55" s="88">
        <v>118</v>
      </c>
      <c r="F55" s="88">
        <v>58551.5999999999</v>
      </c>
      <c r="G55" s="88"/>
      <c r="H55" s="88"/>
      <c r="I55" s="88">
        <v>360</v>
      </c>
      <c r="J55" s="88">
        <v>178632.000000001</v>
      </c>
      <c r="K55" s="88">
        <v>8</v>
      </c>
      <c r="L55" s="88">
        <v>3969.6</v>
      </c>
    </row>
    <row r="56" spans="1:12" ht="19.5" customHeight="1">
      <c r="A56" s="86">
        <v>51</v>
      </c>
      <c r="B56" s="95" t="s">
        <v>128</v>
      </c>
      <c r="C56" s="88">
        <f>SUM(C6,C28,C39,C50,C55)</f>
        <v>1090</v>
      </c>
      <c r="D56" s="88">
        <f>SUM(D6,D28,D39,D50,D55)</f>
        <v>799008.9900000008</v>
      </c>
      <c r="E56" s="88">
        <f>SUM(E6,E28,E39,E50,E55)</f>
        <v>659</v>
      </c>
      <c r="F56" s="88">
        <f>SUM(F6,F28,F39,F50,F55)</f>
        <v>502638.06999999966</v>
      </c>
      <c r="G56" s="88">
        <f>SUM(G6,G28,G39,G50,G55)</f>
        <v>20</v>
      </c>
      <c r="H56" s="88">
        <f>SUM(H6,H28,H39,H50,H55)</f>
        <v>26754.75</v>
      </c>
      <c r="I56" s="88">
        <f>SUM(I6,I28,I39,I50,I55)</f>
        <v>435</v>
      </c>
      <c r="J56" s="88">
        <f>SUM(J6,J28,J39,J50,J55)</f>
        <v>238637.500000001</v>
      </c>
      <c r="K56" s="88">
        <f>SUM(K6,K28,K39,K50,K55)</f>
        <v>99</v>
      </c>
      <c r="L56" s="88">
        <f>SUM(L6,L28,L39,L50,L55)</f>
        <v>67217.40000000001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&amp;LF42FFEE4&amp;CФорма № 10, Підрозділ: Охтирський міськрайонний суд Сумської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99</v>
      </c>
      <c r="G5" s="97">
        <f>SUM(G6:G30)</f>
        <v>67217.4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>
        <v>4</v>
      </c>
      <c r="G6" s="99">
        <v>3225.3</v>
      </c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/>
      <c r="G7" s="99"/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65</v>
      </c>
      <c r="G8" s="99">
        <v>39944.1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>
        <v>4</v>
      </c>
      <c r="G10" s="99">
        <v>4962</v>
      </c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>
        <v>1</v>
      </c>
      <c r="G11" s="99">
        <v>4200</v>
      </c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>
        <v>6</v>
      </c>
      <c r="G12" s="99">
        <v>2977.2</v>
      </c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/>
      <c r="G13" s="99"/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>
        <v>5</v>
      </c>
      <c r="G14" s="99">
        <v>3473.4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/>
      <c r="G15" s="99"/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>
        <v>5</v>
      </c>
      <c r="G17" s="99">
        <v>2481</v>
      </c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>
        <v>3</v>
      </c>
      <c r="G18" s="99">
        <v>2977.2</v>
      </c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/>
      <c r="G19" s="99"/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/>
      <c r="G21" s="99"/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/>
      <c r="G22" s="99"/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>
        <v>6</v>
      </c>
      <c r="G24" s="99">
        <v>2977.2</v>
      </c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/>
      <c r="G25" s="99"/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9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156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156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157</v>
      </c>
      <c r="D39" s="171"/>
      <c r="F39" s="85" t="s">
        <v>158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&amp;LF42FFEE4&amp;CФорма № 10, Підрозділ: Охтирський міськрайонний суд Сумської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RePack by SPecialiST</cp:lastModifiedBy>
  <cp:lastPrinted>2022-11-24T11:52:15Z</cp:lastPrinted>
  <dcterms:created xsi:type="dcterms:W3CDTF">2015-09-09T10:27:32Z</dcterms:created>
  <dcterms:modified xsi:type="dcterms:W3CDTF">2023-02-13T09:09:36Z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10_00583_4.2022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F42FFEE4</vt:lpwstr>
  </property>
  <property fmtid="{D5CDD505-2E9C-101B-9397-08002B2CF9AE}" pid="10" name="Підрозд">
    <vt:lpwstr>Охтирський міськрайонний суд Сумської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830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